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<sst xmlns="http://schemas.openxmlformats.org/spreadsheetml/2006/main" count="149" uniqueCount="61">
  <si>
    <t>Water Storage Tank Sizing</t>
  </si>
  <si>
    <t>Rectangular/circular tank capacity and demand adequacy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</si>
  <si>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</si>
  <si>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</si>
  <si>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</si>
  <si>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</si>
  <si>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</si>
  <si>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</si>
  <si>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</si>
  <si>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</si>
  <si>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</si>
  <si>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</si>
  <si>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</si>
  <si>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</si>
  <si>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</si>
  <si>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</si>
  <si>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</si>
  <si>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</si>
  <si>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Rectangular/circular tank capacity and demand adequacy</t>
  </si>
  <si>
    <t>EngiMetric · https://engimetric.com</t>
  </si>
  <si>
    <t>Master verdict</t>
  </si>
  <si>
    <t>Key inputs</t>
  </si>
  <si>
    <t>Required storage volume</t>
  </si>
  <si>
    <t>m³</t>
  </si>
  <si>
    <t>Tank length (or diameter)</t>
  </si>
  <si>
    <t>m</t>
  </si>
  <si>
    <t>Tank width</t>
  </si>
  <si>
    <t>Filled depth</t>
  </si>
  <si>
    <t>Key outputs</t>
  </si>
  <si>
    <t>Usable capacity</t>
  </si>
  <si>
    <t>Capacity margin</t>
  </si>
  <si>
    <t>%</t>
  </si>
  <si>
    <t>Checks at a glance</t>
  </si>
  <si>
    <t>Capacity ≥ required</t>
  </si>
  <si>
    <t>Dimensions positive</t>
  </si>
  <si>
    <t>Version 0.1 · EngiMetric workbook library</t>
  </si>
  <si>
    <t>Inputs — yellow cells: enter your values; source prompts governing choices</t>
  </si>
  <si>
    <t>demand/storage analysis</t>
  </si>
  <si>
    <t>layout</t>
  </si>
  <si>
    <t>level control</t>
  </si>
  <si>
    <t>Calculations — transparent formulas; [n] is the reference ID (see Reference sheet)</t>
  </si>
  <si>
    <t>[1]</t>
  </si>
  <si>
    <t>Outputs — final results (formula-driven; never hard-typed)</t>
  </si>
  <si>
    <t>Checks — each row must land PASS (WARN acceptable when documented)</t>
  </si>
  <si>
    <t>vol ≥ req</t>
  </si>
  <si>
    <t>&gt; 0</t>
  </si>
  <si>
    <t>Required volume positive</t>
  </si>
  <si>
    <t>Overall result</t>
  </si>
  <si>
    <t>PASS when every check passes</t>
  </si>
  <si>
    <t>References</t>
  </si>
  <si>
    <t>EngiMetric tank engine (calculateTankCapacity, calculateTankStorage) — capacity arithmetic</t>
  </si>
  <si>
    <t>Equations used</t>
  </si>
  <si>
    <t>Rectangular capacity</t>
  </si>
  <si>
    <t>V = L × W × H</t>
  </si>
  <si>
    <t>Notes &amp; Assumptions</t>
  </si>
  <si>
    <t>1. Usable capacity assumes full fill; account for dead bands and freeboard in your level setpoints.</t>
  </si>
  <si>
    <t>2. Demand-based sizing guidance belongs to the governing code/specification — not embedded here.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</si>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</sst>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0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400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10</v>
      </c>
      <c r="C8" s="11" t="s">
        <v>25</v>
      </c>
      <c r="D8" s="10"/>
    </row>
    <row r="9" spans="1:4" x14ac:dyDescent="0.25">
      <c r="A9" s="11" t="s">
        <v>26</v>
      </c>
      <c r="B9" s="12">
        <f>Inputs!$B$5</f>
        <v>8</v>
      </c>
      <c r="C9" s="11" t="s">
        <v>25</v>
      </c>
      <c r="D9" s="10"/>
    </row>
    <row r="10" spans="1:4" x14ac:dyDescent="0.25">
      <c r="A10" s="11" t="s">
        <v>27</v>
      </c>
      <c r="B10" s="12">
        <f>Inputs!$B$6</f>
        <v>5</v>
      </c>
      <c r="C10" s="11" t="s">
        <v>25</v>
      </c>
      <c r="D10" s="10"/>
    </row>
    <row r="12" ht="22" customHeight="1" spans="1:4" x14ac:dyDescent="0.25">
      <c r="A12" s="4" t="s">
        <v>28</v>
      </c>
      <c r="B12" s="4"/>
      <c r="C12" s="4"/>
      <c r="D12" s="4"/>
    </row>
    <row r="13" spans="1:4" x14ac:dyDescent="0.25">
      <c r="A13" s="11" t="s">
        <v>29</v>
      </c>
      <c r="B13" s="12">
        <f>Outputs!$B$3</f>
        <v>400</v>
      </c>
      <c r="C13" s="11" t="s">
        <v>23</v>
      </c>
      <c r="D13" s="10"/>
    </row>
    <row r="14" spans="1:4" x14ac:dyDescent="0.25">
      <c r="A14" s="11" t="s">
        <v>30</v>
      </c>
      <c r="B14" s="12">
        <f>Outputs!$B$4</f>
        <v>0</v>
      </c>
      <c r="C14" s="11" t="s">
        <v>31</v>
      </c>
      <c r="D14" s="10"/>
    </row>
    <row r="16" ht="22" customHeight="1" spans="1:4" x14ac:dyDescent="0.25">
      <c r="A16" s="4" t="s">
        <v>32</v>
      </c>
      <c r="B16" s="4"/>
      <c r="C16" s="4"/>
      <c r="D16" s="4"/>
    </row>
    <row r="17" spans="1:4" x14ac:dyDescent="0.25">
      <c r="A17" s="11" t="s">
        <v>33</v>
      </c>
      <c r="B17" s="12" t="str">
        <f>Checks!$C$3</f>
        <v>PASS</v>
      </c>
      <c r="C17" s="11" t="s">
        <v>5</v>
      </c>
      <c r="D17" s="10"/>
    </row>
    <row r="18" spans="1:4" x14ac:dyDescent="0.25">
      <c r="A18" s="11" t="s">
        <v>34</v>
      </c>
      <c r="B18" s="12" t="str">
        <f>Checks!$C$4</f>
        <v>PASS</v>
      </c>
      <c r="C18" s="11" t="s">
        <v>5</v>
      </c>
      <c r="D18" s="10"/>
    </row>
    <row r="20" spans="1:3" x14ac:dyDescent="0.25">
      <c r="A20" s="6" t="s">
        <v>35</v>
      </c>
    </row>
  </sheetData>
  <mergeCells count="3">
    <mergeCell ref="A6:D6"/>
    <mergeCell ref="A12:D12"/>
    <mergeCell ref="A16:D16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36</v>
      </c>
      <c r="B2" s="4"/>
      <c r="C2" s="4"/>
      <c r="D2" s="4"/>
    </row>
    <row r="3" spans="1:4" x14ac:dyDescent="0.25">
      <c r="A3" s="13" t="s">
        <v>22</v>
      </c>
      <c r="B3" s="14">
        <v>400</v>
      </c>
      <c r="C3" s="15" t="s">
        <v>23</v>
      </c>
      <c r="D3" s="16" t="s">
        <v>37</v>
      </c>
    </row>
    <row r="4" spans="1:4" x14ac:dyDescent="0.25">
      <c r="A4" s="13" t="s">
        <v>24</v>
      </c>
      <c r="B4" s="14">
        <v>10</v>
      </c>
      <c r="C4" s="15" t="s">
        <v>25</v>
      </c>
      <c r="D4" s="16" t="s">
        <v>38</v>
      </c>
    </row>
    <row r="5" spans="1:4" x14ac:dyDescent="0.25">
      <c r="A5" s="13" t="s">
        <v>26</v>
      </c>
      <c r="B5" s="14">
        <v>8</v>
      </c>
      <c r="C5" s="15" t="s">
        <v>25</v>
      </c>
      <c r="D5" s="16" t="s">
        <v>38</v>
      </c>
    </row>
    <row r="6" spans="1:4" x14ac:dyDescent="0.25">
      <c r="A6" s="13" t="s">
        <v>27</v>
      </c>
      <c r="B6" s="14">
        <v>5</v>
      </c>
      <c r="C6" s="15" t="s">
        <v>25</v>
      </c>
      <c r="D6" s="16" t="s">
        <v>39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40</v>
      </c>
      <c r="B2" s="4"/>
      <c r="C2" s="4"/>
      <c r="D2" s="4"/>
    </row>
    <row r="3" spans="1:4" x14ac:dyDescent="0.25">
      <c r="A3" s="11" t="s">
        <v>29</v>
      </c>
      <c r="B3" s="17">
        <f>Inputs!$B$4*Inputs!$B$5*Inputs!$B$6</f>
        <v>400</v>
      </c>
      <c r="C3" s="11" t="s">
        <v>23</v>
      </c>
      <c r="D3" s="16" t="s">
        <v>41</v>
      </c>
    </row>
    <row r="4" spans="1:4" x14ac:dyDescent="0.25">
      <c r="A4" s="11" t="s">
        <v>30</v>
      </c>
      <c r="B4" s="17">
        <f>(Calculations!$B$3-Inputs!$B$3)/Inputs!$B$3*100</f>
        <v>0</v>
      </c>
      <c r="C4" s="11" t="s">
        <v>31</v>
      </c>
      <c r="D4" s="16" t="s">
        <v>41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42</v>
      </c>
      <c r="B2" s="4"/>
      <c r="C2" s="4"/>
      <c r="D2" s="4"/>
    </row>
    <row r="3" spans="1:4" x14ac:dyDescent="0.25">
      <c r="A3" s="8" t="s">
        <v>29</v>
      </c>
      <c r="B3" s="18">
        <f>Calculations!$B$3</f>
        <v>400</v>
      </c>
      <c r="C3" s="11" t="s">
        <v>23</v>
      </c>
      <c r="D3" s="16" t="s">
        <v>41</v>
      </c>
    </row>
    <row r="4" spans="1:4" x14ac:dyDescent="0.25">
      <c r="A4" s="8" t="s">
        <v>30</v>
      </c>
      <c r="B4" s="18">
        <f>Calculations!$B$4</f>
        <v>0</v>
      </c>
      <c r="C4" s="11" t="s">
        <v>31</v>
      </c>
      <c r="D4" s="16" t="s">
        <v>41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43</v>
      </c>
      <c r="B2" s="4"/>
      <c r="C2" s="4"/>
      <c r="D2" s="4"/>
    </row>
    <row r="3" spans="1:4" x14ac:dyDescent="0.25">
      <c r="A3" s="13" t="s">
        <v>33</v>
      </c>
      <c r="B3" s="19" t="s">
        <v>44</v>
      </c>
      <c r="C3" s="20" t="str">
        <f>IF(Calculations!$B$3&gt;=Inputs!$B$3,"PASS","FAIL")</f>
        <v>PASS</v>
      </c>
      <c r="D3" s="21" t="s">
        <v>41</v>
      </c>
    </row>
    <row r="4" spans="1:4" x14ac:dyDescent="0.25">
      <c r="A4" s="13" t="s">
        <v>34</v>
      </c>
      <c r="B4" s="19" t="s">
        <v>45</v>
      </c>
      <c r="C4" s="20" t="str">
        <f>IF(AND(Inputs!$B$4&gt;0,Inputs!$B$5&gt;0,Inputs!$B$6&gt;0),"PASS","FAIL")</f>
        <v>PASS</v>
      </c>
      <c r="D4" s="21" t="s">
        <v>41</v>
      </c>
    </row>
    <row r="5" spans="1:4" x14ac:dyDescent="0.25">
      <c r="A5" s="13" t="s">
        <v>46</v>
      </c>
      <c r="B5" s="19" t="s">
        <v>45</v>
      </c>
      <c r="C5" s="20" t="str">
        <f>IF(Inputs!$B$3&gt;0,"PASS","FAIL")</f>
        <v>PASS</v>
      </c>
      <c r="D5" s="21" t="s">
        <v>41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47</v>
      </c>
      <c r="B7" s="11" t="s">
        <v>48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49</v>
      </c>
      <c r="B2" s="4"/>
      <c r="C2" s="4"/>
      <c r="D2" s="4"/>
    </row>
    <row r="3" spans="1:4" x14ac:dyDescent="0.25">
      <c r="A3" s="5" t="s">
        <v>41</v>
      </c>
      <c r="B3" s="5" t="s">
        <v>50</v>
      </c>
      <c r="C3" s="5" t="s">
        <v>5</v>
      </c>
      <c r="D3" s="5" t="s">
        <v>5</v>
      </c>
    </row>
    <row r="5" ht="22" customHeight="1" spans="1:4" x14ac:dyDescent="0.25">
      <c r="A5" s="4" t="s">
        <v>51</v>
      </c>
      <c r="B5" s="4"/>
      <c r="C5" s="4"/>
      <c r="D5" s="4"/>
    </row>
    <row r="6" spans="1:4" x14ac:dyDescent="0.25">
      <c r="A6" s="5" t="s">
        <v>52</v>
      </c>
      <c r="B6" s="5" t="s">
        <v>53</v>
      </c>
      <c r="C6" s="5" t="s">
        <v>5</v>
      </c>
      <c r="D6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54</v>
      </c>
      <c r="B2" s="4"/>
      <c r="C2" s="4"/>
      <c r="D2" s="4"/>
    </row>
    <row r="3" spans="1:4" x14ac:dyDescent="0.25">
      <c r="A3" s="5" t="s">
        <v>55</v>
      </c>
      <c r="B3" s="5" t="s">
        <v>5</v>
      </c>
      <c r="C3" s="5" t="s">
        <v>5</v>
      </c>
      <c r="D3" s="5" t="s">
        <v>5</v>
      </c>
    </row>
    <row r="4" spans="1:4" x14ac:dyDescent="0.25">
      <c r="A4" s="5" t="s">
        <v>56</v>
      </c>
      <c r="B4" s="5" t="s">
        <v>5</v>
      </c>
      <c r="C4" s="5" t="s">
        <v>5</v>
      </c>
      <c r="D4" s="5" t="s">
        <v>5</v>
      </c>
    </row>
    <row r="6" ht="22" customHeight="1" spans="1:4" x14ac:dyDescent="0.25">
      <c r="A6" s="4" t="s">
        <v>57</v>
      </c>
      <c r="B6" s="4"/>
      <c r="C6" s="4"/>
      <c r="D6" s="4"/>
    </row>
    <row r="7" spans="1:4" x14ac:dyDescent="0.25">
      <c r="A7" s="5" t="s">
        <v>58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59</v>
      </c>
      <c r="B8" s="5" t="s">
        <v>5</v>
      </c>
      <c r="C8" s="5" t="s">
        <v>5</v>
      </c>
      <c r="D8" s="5" t="s">
        <v>5</v>
      </c>
    </row>
    <row r="9" spans="1:4" x14ac:dyDescent="0.25">
      <c r="A9" s="5" t="s">
        <v>60</v>
      </c>
      <c r="B9" s="5" t="s">
        <v>5</v>
      </c>
      <c r="C9" s="5" t="s">
        <v>5</v>
      </c>
      <c r="D9" s="5" t="s">
        <v>5</v>
      </c>
    </row>
  </sheetData>
  <mergeCells count="2">
    <mergeCell ref="A2:D2"/>
    <mergeCell ref="A6:D6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Water Storage Tank Sizing</dc:title>
  <dc:subject>Water engineering workbook</dc:subject>
  <dc:description>Size a gravity storage tank for capacity and peak-withdrawal duties.</dc:description>
  <cp:keywords>tank, storage, capacity, reservoir, water,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