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<sst xmlns="http://schemas.openxmlformats.org/spreadsheetml/2006/main" count="142" uniqueCount="62">
  <si>
    <t>Stormwater Runoff (Rational Method)</t>
  </si>
  <si>
    <t>Peak runoff by the rational method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</si>
  <si>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</si>
  <si>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</si>
  <si>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</si>
  <si>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</si>
  <si>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</si>
  <si>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</si>
  <si>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</si>
  <si>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</si>
  <si>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</si>
  <si>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</si>
  <si>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</si>
  <si>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</si>
  <si>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</si>
  <si>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</si>
  <si>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</si>
  <si>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</si>
  <si>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Peak runoff by the rational method</t>
  </si>
  <si>
    <t>EngiMetric · https://engimetric.com</t>
  </si>
  <si>
    <t>Master verdict</t>
  </si>
  <si>
    <t>Key inputs</t>
  </si>
  <si>
    <t>Catchment area</t>
  </si>
  <si>
    <t>ha</t>
  </si>
  <si>
    <t>Runoff coefficient</t>
  </si>
  <si>
    <t>—</t>
  </si>
  <si>
    <t>Rainfall intensity</t>
  </si>
  <si>
    <t>mm/h</t>
  </si>
  <si>
    <t>Key outputs</t>
  </si>
  <si>
    <t>Peak runoff</t>
  </si>
  <si>
    <t>m³/s</t>
  </si>
  <si>
    <t>Checks at a glance</t>
  </si>
  <si>
    <t>Runoff coefficient in range</t>
  </si>
  <si>
    <t>Catchment area positive</t>
  </si>
  <si>
    <t>Version 0.1 · EngiMetric workbook library</t>
  </si>
  <si>
    <t>Inputs — yellow cells: enter your values; source prompts governing choices</t>
  </si>
  <si>
    <t>catchment plan</t>
  </si>
  <si>
    <t>land cover (published runoff tables)</t>
  </si>
  <si>
    <t>IDT analysis / design storm</t>
  </si>
  <si>
    <t>Calculations — transparent formulas; [n] is the reference ID (see Reference sheet)</t>
  </si>
  <si>
    <t>[1] — rational: Q = C·I·A</t>
  </si>
  <si>
    <t>L/s</t>
  </si>
  <si>
    <t>[1]</t>
  </si>
  <si>
    <t>Outputs — final results (formula-driven; never hard-typed)</t>
  </si>
  <si>
    <t>Checks — each row must land PASS (WARN acceptable when documented)</t>
  </si>
  <si>
    <t>0.05–0.95</t>
  </si>
  <si>
    <t>&gt; 0</t>
  </si>
  <si>
    <t>Intensity positive</t>
  </si>
  <si>
    <t>Overall result</t>
  </si>
  <si>
    <t>PASS when every check passes</t>
  </si>
  <si>
    <t>References</t>
  </si>
  <si>
    <t>Rational method (FHWA Urban Drainage Design Manual); EngiMetric stormwater engine (coefficient band)</t>
  </si>
  <si>
    <t>Equations used</t>
  </si>
  <si>
    <t>Rational method</t>
  </si>
  <si>
    <t>Q (m³/s) = C·I·A(ha)/3.6</t>
  </si>
  <si>
    <t>Notes &amp; Assumptions</t>
  </si>
  <si>
    <t>1. Rational method suits small (&lt; ~200 ha) urban catchments; larger or storage-dominated catchments need unit-hydrograph analysis.</t>
  </si>
  <si>
    <t>2. Intensity and coefficient come from your design storm and land-cover data — never embedded from tables.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</si>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</sst>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2.5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0.7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60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Outputs!$B$3</f>
        <v>29.166666666666664</v>
      </c>
      <c r="C12" s="11" t="s">
        <v>30</v>
      </c>
      <c r="D12" s="10"/>
    </row>
    <row r="14" ht="22" customHeight="1" spans="1:4" x14ac:dyDescent="0.25">
      <c r="A14" s="4" t="s">
        <v>31</v>
      </c>
      <c r="B14" s="4"/>
      <c r="C14" s="4"/>
      <c r="D14" s="4"/>
    </row>
    <row r="15" spans="1:4" x14ac:dyDescent="0.25">
      <c r="A15" s="11" t="s">
        <v>32</v>
      </c>
      <c r="B15" s="12" t="str">
        <f>Checks!$C$3</f>
        <v>PASS</v>
      </c>
      <c r="C15" s="11" t="s">
        <v>5</v>
      </c>
      <c r="D15" s="10"/>
    </row>
    <row r="16" spans="1:4" x14ac:dyDescent="0.25">
      <c r="A16" s="11" t="s">
        <v>33</v>
      </c>
      <c r="B16" s="12" t="str">
        <f>Checks!$C$4</f>
        <v>PASS</v>
      </c>
      <c r="C16" s="11" t="s">
        <v>5</v>
      </c>
      <c r="D16" s="10"/>
    </row>
    <row r="18" spans="1:3" x14ac:dyDescent="0.25">
      <c r="A18" s="6" t="s">
        <v>34</v>
      </c>
    </row>
  </sheetData>
  <mergeCells count="3">
    <mergeCell ref="A6:D6"/>
    <mergeCell ref="A11:D11"/>
    <mergeCell ref="A14:D14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35</v>
      </c>
      <c r="B2" s="4"/>
      <c r="C2" s="4"/>
      <c r="D2" s="4"/>
    </row>
    <row r="3" spans="1:4" x14ac:dyDescent="0.25">
      <c r="A3" s="13" t="s">
        <v>22</v>
      </c>
      <c r="B3" s="14">
        <v>2.5</v>
      </c>
      <c r="C3" s="15" t="s">
        <v>23</v>
      </c>
      <c r="D3" s="16" t="s">
        <v>36</v>
      </c>
    </row>
    <row r="4" spans="1:4" x14ac:dyDescent="0.25">
      <c r="A4" s="13" t="s">
        <v>24</v>
      </c>
      <c r="B4" s="14">
        <v>0.7</v>
      </c>
      <c r="C4" s="15" t="s">
        <v>25</v>
      </c>
      <c r="D4" s="16" t="s">
        <v>37</v>
      </c>
    </row>
    <row r="5" spans="1:4" x14ac:dyDescent="0.25">
      <c r="A5" s="13" t="s">
        <v>26</v>
      </c>
      <c r="B5" s="14">
        <v>60</v>
      </c>
      <c r="C5" s="15" t="s">
        <v>27</v>
      </c>
      <c r="D5" s="16" t="s">
        <v>38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39</v>
      </c>
      <c r="B2" s="4"/>
      <c r="C2" s="4"/>
      <c r="D2" s="4"/>
    </row>
    <row r="3" spans="1:4" x14ac:dyDescent="0.25">
      <c r="A3" s="11" t="s">
        <v>29</v>
      </c>
      <c r="B3" s="17">
        <f>Inputs!$B$4*Inputs!$B$5*Inputs!$B$3/3.6</f>
        <v>29.166666666666664</v>
      </c>
      <c r="C3" s="11" t="s">
        <v>30</v>
      </c>
      <c r="D3" s="16" t="s">
        <v>40</v>
      </c>
    </row>
    <row r="4" spans="1:4" x14ac:dyDescent="0.25">
      <c r="A4" s="11" t="s">
        <v>29</v>
      </c>
      <c r="B4" s="17">
        <f>Calculations!$B$3*1000</f>
        <v>29166.666666666664</v>
      </c>
      <c r="C4" s="11" t="s">
        <v>41</v>
      </c>
      <c r="D4" s="16" t="s">
        <v>42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8" t="s">
        <v>29</v>
      </c>
      <c r="B3" s="18">
        <f>Calculations!$B$3</f>
        <v>29.166666666666664</v>
      </c>
      <c r="C3" s="11" t="s">
        <v>30</v>
      </c>
      <c r="D3" s="16" t="s">
        <v>42</v>
      </c>
    </row>
    <row r="4" spans="1:4" x14ac:dyDescent="0.25">
      <c r="A4" s="8" t="s">
        <v>29</v>
      </c>
      <c r="B4" s="18">
        <f>Calculations!$B$4</f>
        <v>29166.666666666664</v>
      </c>
      <c r="C4" s="11" t="s">
        <v>41</v>
      </c>
      <c r="D4" s="16" t="s">
        <v>42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44</v>
      </c>
      <c r="B2" s="4"/>
      <c r="C2" s="4"/>
      <c r="D2" s="4"/>
    </row>
    <row r="3" spans="1:4" x14ac:dyDescent="0.25">
      <c r="A3" s="13" t="s">
        <v>32</v>
      </c>
      <c r="B3" s="19" t="s">
        <v>45</v>
      </c>
      <c r="C3" s="20" t="str">
        <f>IF(AND(Inputs!$B$4&gt;=0.05,Inputs!$B$4&lt;=0.95),"PASS","WARN")</f>
        <v>PASS</v>
      </c>
      <c r="D3" s="21" t="s">
        <v>42</v>
      </c>
    </row>
    <row r="4" spans="1:4" x14ac:dyDescent="0.25">
      <c r="A4" s="13" t="s">
        <v>33</v>
      </c>
      <c r="B4" s="19" t="s">
        <v>46</v>
      </c>
      <c r="C4" s="20" t="str">
        <f>IF(Inputs!$B$3&gt;0,"PASS","FAIL")</f>
        <v>PASS</v>
      </c>
      <c r="D4" s="21" t="s">
        <v>42</v>
      </c>
    </row>
    <row r="5" spans="1:4" x14ac:dyDescent="0.25">
      <c r="A5" s="13" t="s">
        <v>47</v>
      </c>
      <c r="B5" s="19" t="s">
        <v>46</v>
      </c>
      <c r="C5" s="20" t="str">
        <f>IF(Inputs!$B$5&gt;0,"PASS","FAIL")</f>
        <v>PASS</v>
      </c>
      <c r="D5" s="21" t="s">
        <v>42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48</v>
      </c>
      <c r="B7" s="11" t="s">
        <v>49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50</v>
      </c>
      <c r="B2" s="4"/>
      <c r="C2" s="4"/>
      <c r="D2" s="4"/>
    </row>
    <row r="3" spans="1:4" x14ac:dyDescent="0.25">
      <c r="A3" s="5" t="s">
        <v>42</v>
      </c>
      <c r="B3" s="5" t="s">
        <v>51</v>
      </c>
      <c r="C3" s="5" t="s">
        <v>5</v>
      </c>
      <c r="D3" s="5" t="s">
        <v>5</v>
      </c>
    </row>
    <row r="5" ht="22" customHeight="1" spans="1:4" x14ac:dyDescent="0.25">
      <c r="A5" s="4" t="s">
        <v>52</v>
      </c>
      <c r="B5" s="4"/>
      <c r="C5" s="4"/>
      <c r="D5" s="4"/>
    </row>
    <row r="6" spans="1:4" x14ac:dyDescent="0.25">
      <c r="A6" s="5" t="s">
        <v>53</v>
      </c>
      <c r="B6" s="5" t="s">
        <v>54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5" t="s">
        <v>56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57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58</v>
      </c>
      <c r="B6" s="4"/>
      <c r="C6" s="4"/>
      <c r="D6" s="4"/>
    </row>
    <row r="7" spans="1:4" x14ac:dyDescent="0.25">
      <c r="A7" s="5" t="s">
        <v>59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60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61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Stormwater Runoff (Rational Method)</dc:title>
  <dc:subject>Water engineering workbook</dc:subject>
  <dc:description>Peak runoff from a catchment by the rational method.</dc:description>
  <cp:keywords>stormwater, runoff, rational method, catchment, intensity,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