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<sst xmlns="http://schemas.openxmlformats.org/spreadsheetml/2006/main" count="148" uniqueCount="66">
  <si>
    <t>Chemical Dosing (Anti-scalant / Sanitizer)</t>
  </si>
  <si>
    <t>Chemical dose rate from target concentration, flow, purity and density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</si>
  <si>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</si>
  <si>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</si>
  <si>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</si>
  <si>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</si>
  <si>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</si>
  <si>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</si>
  <si>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</si>
  <si>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</si>
  <si>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</si>
  <si>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</si>
  <si>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</si>
  <si>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</si>
  <si>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</si>
  <si>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</si>
  <si>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</si>
  <si>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</si>
  <si>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Chemical dose rate from target concentration, flow, purity and density</t>
  </si>
  <si>
    <t>EngiMetric · https://engimetric.com</t>
  </si>
  <si>
    <t>Master verdict</t>
  </si>
  <si>
    <t>Key inputs</t>
  </si>
  <si>
    <t>Flow</t>
  </si>
  <si>
    <t>m³/h</t>
  </si>
  <si>
    <t>Target dose</t>
  </si>
  <si>
    <t>mg/L</t>
  </si>
  <si>
    <t>Key outputs</t>
  </si>
  <si>
    <t>Active chemical rate</t>
  </si>
  <si>
    <t>kg/h</t>
  </si>
  <si>
    <t>Product flow rate</t>
  </si>
  <si>
    <t>L/h</t>
  </si>
  <si>
    <t>Checks at a glance</t>
  </si>
  <si>
    <t>Dose positive</t>
  </si>
  <si>
    <t>Purity within (0, 1]</t>
  </si>
  <si>
    <t>Version 0.1 · EngiMetric workbook library</t>
  </si>
  <si>
    <t>Inputs — yellow cells: enter your values; source prompts governing choices</t>
  </si>
  <si>
    <t>operating data</t>
  </si>
  <si>
    <t>manufacturer dose sheet / operator control</t>
  </si>
  <si>
    <t>Product purity</t>
  </si>
  <si>
    <t>fraction</t>
  </si>
  <si>
    <t>material safety data</t>
  </si>
  <si>
    <t>Product density</t>
  </si>
  <si>
    <t>kg/L</t>
  </si>
  <si>
    <t>Calculations — transparent formulas; [n] is the reference ID (see Reference sheet)</t>
  </si>
  <si>
    <t>[1] — active = Q·C/1000</t>
  </si>
  <si>
    <t>[1]</t>
  </si>
  <si>
    <t>Outputs — final results (formula-driven; never hard-typed)</t>
  </si>
  <si>
    <t>Checks — each row must land PASS (WARN acceptable when documented)</t>
  </si>
  <si>
    <t>&gt; 0</t>
  </si>
  <si>
    <t>0 &lt; purity ≤ 1</t>
  </si>
  <si>
    <t>Flow positive</t>
  </si>
  <si>
    <t>Density positive</t>
  </si>
  <si>
    <t>Overall result</t>
  </si>
  <si>
    <t>PASS when every check passes</t>
  </si>
  <si>
    <t>References</t>
  </si>
  <si>
    <t>EngiMetric anti-scalant dosing engine (calculateAntiscalantDosing) — dose arithmetic</t>
  </si>
  <si>
    <t>Equations used</t>
  </si>
  <si>
    <t>Dose arithmetic</t>
  </si>
  <si>
    <t>active (kg/h) = Q (m³/h) × C (mg/L)/1000;  product (L/h) = active/(purity × density)</t>
  </si>
  <si>
    <t>Notes &amp; Assumptions</t>
  </si>
  <si>
    <t>1. The target dose is a governing value supplied by the chemical manufacturer or operator — never invented here.</t>
  </si>
  <si>
    <t>2. Set pumping stroke/duty from the product flow with your pump calibration data.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</si>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</sst>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3</v>
      </c>
      <c r="C8" s="11" t="s">
        <v>25</v>
      </c>
      <c r="D8" s="10"/>
    </row>
    <row r="10" ht="22" customHeight="1" spans="1:4" x14ac:dyDescent="0.25">
      <c r="A10" s="4" t="s">
        <v>26</v>
      </c>
      <c r="B10" s="4"/>
      <c r="C10" s="4"/>
      <c r="D10" s="4"/>
    </row>
    <row r="11" spans="1:4" x14ac:dyDescent="0.25">
      <c r="A11" s="11" t="s">
        <v>27</v>
      </c>
      <c r="B11" s="12">
        <f>Outputs!$B$3</f>
        <v>0.3</v>
      </c>
      <c r="C11" s="11" t="s">
        <v>28</v>
      </c>
      <c r="D11" s="10"/>
    </row>
    <row r="12" spans="1:4" x14ac:dyDescent="0.25">
      <c r="A12" s="11" t="s">
        <v>29</v>
      </c>
      <c r="B12" s="12">
        <f>Outputs!$B$4</f>
        <v>0.303030303030303</v>
      </c>
      <c r="C12" s="11" t="s">
        <v>30</v>
      </c>
      <c r="D12" s="10"/>
    </row>
    <row r="14" ht="22" customHeight="1" spans="1:4" x14ac:dyDescent="0.25">
      <c r="A14" s="4" t="s">
        <v>31</v>
      </c>
      <c r="B14" s="4"/>
      <c r="C14" s="4"/>
      <c r="D14" s="4"/>
    </row>
    <row r="15" spans="1:4" x14ac:dyDescent="0.25">
      <c r="A15" s="11" t="s">
        <v>32</v>
      </c>
      <c r="B15" s="12" t="str">
        <f>Checks!$C$3</f>
        <v>PASS</v>
      </c>
      <c r="C15" s="11" t="s">
        <v>5</v>
      </c>
      <c r="D15" s="10"/>
    </row>
    <row r="16" spans="1:4" x14ac:dyDescent="0.25">
      <c r="A16" s="11" t="s">
        <v>33</v>
      </c>
      <c r="B16" s="12" t="str">
        <f>Checks!$C$4</f>
        <v>PASS</v>
      </c>
      <c r="C16" s="11" t="s">
        <v>5</v>
      </c>
      <c r="D16" s="10"/>
    </row>
    <row r="18" spans="1:3" x14ac:dyDescent="0.25">
      <c r="A18" s="6" t="s">
        <v>34</v>
      </c>
    </row>
  </sheetData>
  <mergeCells count="3">
    <mergeCell ref="A6:D6"/>
    <mergeCell ref="A10:D10"/>
    <mergeCell ref="A14:D14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35</v>
      </c>
      <c r="B2" s="4"/>
      <c r="C2" s="4"/>
      <c r="D2" s="4"/>
    </row>
    <row r="3" spans="1:4" x14ac:dyDescent="0.25">
      <c r="A3" s="13" t="s">
        <v>22</v>
      </c>
      <c r="B3" s="14">
        <v>100</v>
      </c>
      <c r="C3" s="15" t="s">
        <v>23</v>
      </c>
      <c r="D3" s="16" t="s">
        <v>36</v>
      </c>
    </row>
    <row r="4" spans="1:4" x14ac:dyDescent="0.25">
      <c r="A4" s="13" t="s">
        <v>24</v>
      </c>
      <c r="B4" s="14">
        <v>3</v>
      </c>
      <c r="C4" s="15" t="s">
        <v>25</v>
      </c>
      <c r="D4" s="16" t="s">
        <v>37</v>
      </c>
    </row>
    <row r="5" spans="1:4" x14ac:dyDescent="0.25">
      <c r="A5" s="13" t="s">
        <v>38</v>
      </c>
      <c r="B5" s="14">
        <v>0.9</v>
      </c>
      <c r="C5" s="15" t="s">
        <v>39</v>
      </c>
      <c r="D5" s="16" t="s">
        <v>40</v>
      </c>
    </row>
    <row r="6" spans="1:4" x14ac:dyDescent="0.25">
      <c r="A6" s="13" t="s">
        <v>41</v>
      </c>
      <c r="B6" s="14">
        <v>1.1</v>
      </c>
      <c r="C6" s="15" t="s">
        <v>42</v>
      </c>
      <c r="D6" s="16" t="s">
        <v>40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11" t="s">
        <v>27</v>
      </c>
      <c r="B3" s="17">
        <f>Inputs!$B$3*Inputs!$B$4/1000</f>
        <v>0.3</v>
      </c>
      <c r="C3" s="11" t="s">
        <v>28</v>
      </c>
      <c r="D3" s="16" t="s">
        <v>44</v>
      </c>
    </row>
    <row r="4" spans="1:4" x14ac:dyDescent="0.25">
      <c r="A4" s="11" t="s">
        <v>29</v>
      </c>
      <c r="B4" s="17">
        <f>Calculations!$B$3/(Inputs!$B$5*Inputs!$B$6)</f>
        <v>0.303030303030303</v>
      </c>
      <c r="C4" s="11" t="s">
        <v>30</v>
      </c>
      <c r="D4" s="16" t="s">
        <v>45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8" t="s">
        <v>27</v>
      </c>
      <c r="B3" s="18">
        <f>Calculations!$B$3</f>
        <v>0.3</v>
      </c>
      <c r="C3" s="11" t="s">
        <v>28</v>
      </c>
      <c r="D3" s="16" t="s">
        <v>45</v>
      </c>
    </row>
    <row r="4" spans="1:4" x14ac:dyDescent="0.25">
      <c r="A4" s="8" t="s">
        <v>29</v>
      </c>
      <c r="B4" s="18">
        <f>Calculations!$B$4</f>
        <v>0.303030303030303</v>
      </c>
      <c r="C4" s="11" t="s">
        <v>30</v>
      </c>
      <c r="D4" s="16" t="s">
        <v>45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13" t="s">
        <v>32</v>
      </c>
      <c r="B3" s="19" t="s">
        <v>48</v>
      </c>
      <c r="C3" s="20" t="str">
        <f>IF(Inputs!$B$4&gt;0,"PASS","FAIL")</f>
        <v>PASS</v>
      </c>
      <c r="D3" s="21" t="s">
        <v>45</v>
      </c>
    </row>
    <row r="4" spans="1:4" x14ac:dyDescent="0.25">
      <c r="A4" s="13" t="s">
        <v>33</v>
      </c>
      <c r="B4" s="19" t="s">
        <v>49</v>
      </c>
      <c r="C4" s="20" t="str">
        <f>IF(AND(Inputs!$B$5&gt;0,Inputs!$B$5&lt;=1),"PASS","FAIL")</f>
        <v>PASS</v>
      </c>
      <c r="D4" s="21" t="s">
        <v>45</v>
      </c>
    </row>
    <row r="5" spans="1:4" x14ac:dyDescent="0.25">
      <c r="A5" s="13" t="s">
        <v>50</v>
      </c>
      <c r="B5" s="19" t="s">
        <v>48</v>
      </c>
      <c r="C5" s="20" t="str">
        <f>IF(Inputs!$B$3&gt;0,"PASS","FAIL")</f>
        <v>PASS</v>
      </c>
      <c r="D5" s="21" t="s">
        <v>45</v>
      </c>
    </row>
    <row r="6" spans="1:4" x14ac:dyDescent="0.25">
      <c r="A6" s="13" t="s">
        <v>51</v>
      </c>
      <c r="B6" s="19" t="s">
        <v>48</v>
      </c>
      <c r="C6" s="20" t="str">
        <f>IF(Inputs!$B$6&gt;0,"PASS","FAIL")</f>
        <v>PASS</v>
      </c>
      <c r="D6" s="21" t="s">
        <v>45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52</v>
      </c>
      <c r="B8" s="11" t="s">
        <v>53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5" t="s">
        <v>45</v>
      </c>
      <c r="B3" s="5" t="s">
        <v>55</v>
      </c>
      <c r="C3" s="5" t="s">
        <v>5</v>
      </c>
      <c r="D3" s="5" t="s">
        <v>5</v>
      </c>
    </row>
    <row r="5" ht="22" customHeight="1" spans="1:4" x14ac:dyDescent="0.25">
      <c r="A5" s="4" t="s">
        <v>56</v>
      </c>
      <c r="B5" s="4"/>
      <c r="C5" s="4"/>
      <c r="D5" s="4"/>
    </row>
    <row r="6" spans="1:4" x14ac:dyDescent="0.25">
      <c r="A6" s="5" t="s">
        <v>57</v>
      </c>
      <c r="B6" s="5" t="s">
        <v>58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59</v>
      </c>
      <c r="B2" s="4"/>
      <c r="C2" s="4"/>
      <c r="D2" s="4"/>
    </row>
    <row r="3" spans="1:4" x14ac:dyDescent="0.25">
      <c r="A3" s="5" t="s">
        <v>60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61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62</v>
      </c>
      <c r="B6" s="4"/>
      <c r="C6" s="4"/>
      <c r="D6" s="4"/>
    </row>
    <row r="7" spans="1:4" x14ac:dyDescent="0.25">
      <c r="A7" s="5" t="s">
        <v>63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64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65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Chemical Dosing (Anti-scalant / Sanitizer)</dc:title>
  <dc:subject>Water engineering workbook</dc:subject>
  <dc:description>Dose rate of anti-scalant or sanitizer chemical from target concentration and flow.</dc:description>
  <cp:keywords>chemical, dosing, antiscalant, mg/l, pump, treatment,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