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<sst xmlns="http://schemas.openxmlformats.org/spreadsheetml/2006/main" count="167" uniqueCount="67">
  <si>
    <t>Bill of Quantities Extensions</t>
  </si>
  <si>
    <t>Bill of quantities extension and totals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</si>
  <si>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</si>
  <si>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</si>
  <si>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</si>
  <si>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</si>
  <si>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</si>
  <si>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</si>
  <si>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</si>
  <si>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</si>
  <si>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</si>
  <si>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</si>
  <si>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</si>
  <si>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</si>
  <si>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</si>
  <si>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</si>
  <si>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</si>
  <si>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</si>
  <si>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Bill of quantities extension and totals</t>
  </si>
  <si>
    <t>EngiMetric · https://engimetric.com</t>
  </si>
  <si>
    <t>Master verdict</t>
  </si>
  <si>
    <t>Key inputs</t>
  </si>
  <si>
    <t>Item 1 — quantity</t>
  </si>
  <si>
    <t>u</t>
  </si>
  <si>
    <t>Item 1 — unit rate</t>
  </si>
  <si>
    <t>—</t>
  </si>
  <si>
    <t>Item 3 — quantity</t>
  </si>
  <si>
    <t>Item 3 — unit rate</t>
  </si>
  <si>
    <t>Key outputs</t>
  </si>
  <si>
    <t>Grand total</t>
  </si>
  <si>
    <t>Checks at a glance</t>
  </si>
  <si>
    <t>Quantities non-negative</t>
  </si>
  <si>
    <t>Rates positive</t>
  </si>
  <si>
    <t>Version 0.1 · EngiMetric workbook library</t>
  </si>
  <si>
    <t>Inputs — yellow cells: enter your values; source prompts governing choices</t>
  </si>
  <si>
    <t>measured quantities</t>
  </si>
  <si>
    <t>rate library</t>
  </si>
  <si>
    <t>Item 2 — quantity</t>
  </si>
  <si>
    <t>Item 2 — unit rate</t>
  </si>
  <si>
    <t>Item 4 — quantity</t>
  </si>
  <si>
    <t>Item 4 — unit rate</t>
  </si>
  <si>
    <t>Calculations — transparent formulas; [n] is the reference ID (see Reference sheet)</t>
  </si>
  <si>
    <t>Extension — item 1</t>
  </si>
  <si>
    <t>[1]</t>
  </si>
  <si>
    <t>Extension — item 2</t>
  </si>
  <si>
    <t>Extension — item 3</t>
  </si>
  <si>
    <t>Extension — item 4</t>
  </si>
  <si>
    <t>Section A total</t>
  </si>
  <si>
    <t>Section B total</t>
  </si>
  <si>
    <t>Outputs — final results (formula-driven; never hard-typed)</t>
  </si>
  <si>
    <t>Item 1 extension</t>
  </si>
  <si>
    <t>Checks — each row must land PASS (WARN acceptable when documented)</t>
  </si>
  <si>
    <t>≥ 0</t>
  </si>
  <si>
    <t>&gt; 0</t>
  </si>
  <si>
    <t>Overall result</t>
  </si>
  <si>
    <t>PASS when every check passes</t>
  </si>
  <si>
    <t>References</t>
  </si>
  <si>
    <t>Standard QS arithmetic (quantities × rates, section totals)</t>
  </si>
  <si>
    <t>Equations used</t>
  </si>
  <si>
    <t>Extension and totally</t>
  </si>
  <si>
    <t>ext = q × r;  Σ per section</t>
  </si>
  <si>
    <t>Notes &amp; Assumptions</t>
  </si>
  <si>
    <t>1. Sample items shown; replicate rows for the full BOQ. Rates from your price database.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</si>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</sst>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Checks!$C$6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1200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45</v>
      </c>
      <c r="C8" s="11" t="s">
        <v>25</v>
      </c>
      <c r="D8" s="10"/>
    </row>
    <row r="9" spans="1:4" x14ac:dyDescent="0.25">
      <c r="A9" s="11" t="s">
        <v>26</v>
      </c>
      <c r="B9" s="12">
        <f>Inputs!$B$7</f>
        <v>220</v>
      </c>
      <c r="C9" s="11" t="s">
        <v>23</v>
      </c>
      <c r="D9" s="10"/>
    </row>
    <row r="10" spans="1:4" x14ac:dyDescent="0.25">
      <c r="A10" s="11" t="s">
        <v>27</v>
      </c>
      <c r="B10" s="12">
        <f>Inputs!$B$8</f>
        <v>150</v>
      </c>
      <c r="C10" s="11" t="s">
        <v>25</v>
      </c>
      <c r="D10" s="10"/>
    </row>
    <row r="12" ht="22" customHeight="1" spans="1:4" x14ac:dyDescent="0.25">
      <c r="A12" s="4" t="s">
        <v>28</v>
      </c>
      <c r="B12" s="4"/>
      <c r="C12" s="4"/>
      <c r="D12" s="4"/>
    </row>
    <row r="13" spans="1:4" x14ac:dyDescent="0.25">
      <c r="A13" s="11" t="s">
        <v>29</v>
      </c>
      <c r="B13" s="12">
        <f>Outputs!$B$4</f>
        <v>151000</v>
      </c>
      <c r="C13" s="11" t="s">
        <v>25</v>
      </c>
      <c r="D13" s="10"/>
    </row>
    <row r="15" ht="22" customHeight="1" spans="1:4" x14ac:dyDescent="0.25">
      <c r="A15" s="4" t="s">
        <v>30</v>
      </c>
      <c r="B15" s="4"/>
      <c r="C15" s="4"/>
      <c r="D15" s="4"/>
    </row>
    <row r="16" spans="1:4" x14ac:dyDescent="0.25">
      <c r="A16" s="11" t="s">
        <v>31</v>
      </c>
      <c r="B16" s="12" t="str">
        <f>Checks!$C$3</f>
        <v>PASS</v>
      </c>
      <c r="C16" s="11" t="s">
        <v>5</v>
      </c>
      <c r="D16" s="10"/>
    </row>
    <row r="17" spans="1:4" x14ac:dyDescent="0.25">
      <c r="A17" s="11" t="s">
        <v>32</v>
      </c>
      <c r="B17" s="12" t="str">
        <f>Checks!$C$4</f>
        <v>PASS</v>
      </c>
      <c r="C17" s="11" t="s">
        <v>5</v>
      </c>
      <c r="D17" s="10"/>
    </row>
    <row r="19" spans="1:3" x14ac:dyDescent="0.25">
      <c r="A19" s="6" t="s">
        <v>33</v>
      </c>
    </row>
  </sheetData>
  <mergeCells count="3">
    <mergeCell ref="A6:D6"/>
    <mergeCell ref="A12:D12"/>
    <mergeCell ref="A15:D15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34</v>
      </c>
      <c r="B2" s="4"/>
      <c r="C2" s="4"/>
      <c r="D2" s="4"/>
    </row>
    <row r="3" spans="1:4" x14ac:dyDescent="0.25">
      <c r="A3" s="13" t="s">
        <v>22</v>
      </c>
      <c r="B3" s="14">
        <v>1200</v>
      </c>
      <c r="C3" s="15" t="s">
        <v>23</v>
      </c>
      <c r="D3" s="16" t="s">
        <v>35</v>
      </c>
    </row>
    <row r="4" spans="1:4" x14ac:dyDescent="0.25">
      <c r="A4" s="13" t="s">
        <v>24</v>
      </c>
      <c r="B4" s="14">
        <v>45</v>
      </c>
      <c r="C4" s="15" t="s">
        <v>25</v>
      </c>
      <c r="D4" s="16" t="s">
        <v>36</v>
      </c>
    </row>
    <row r="5" spans="1:4" x14ac:dyDescent="0.25">
      <c r="A5" s="13" t="s">
        <v>37</v>
      </c>
      <c r="B5" s="14">
        <v>350</v>
      </c>
      <c r="C5" s="15" t="s">
        <v>23</v>
      </c>
      <c r="D5" s="16" t="s">
        <v>35</v>
      </c>
    </row>
    <row r="6" spans="1:4" x14ac:dyDescent="0.25">
      <c r="A6" s="13" t="s">
        <v>38</v>
      </c>
      <c r="B6" s="14">
        <v>80</v>
      </c>
      <c r="C6" s="15" t="s">
        <v>25</v>
      </c>
      <c r="D6" s="16" t="s">
        <v>36</v>
      </c>
    </row>
    <row r="7" spans="1:4" x14ac:dyDescent="0.25">
      <c r="A7" s="13" t="s">
        <v>26</v>
      </c>
      <c r="B7" s="14">
        <v>220</v>
      </c>
      <c r="C7" s="15" t="s">
        <v>23</v>
      </c>
      <c r="D7" s="16" t="s">
        <v>35</v>
      </c>
    </row>
    <row r="8" spans="1:4" x14ac:dyDescent="0.25">
      <c r="A8" s="13" t="s">
        <v>27</v>
      </c>
      <c r="B8" s="14">
        <v>150</v>
      </c>
      <c r="C8" s="15" t="s">
        <v>25</v>
      </c>
      <c r="D8" s="16" t="s">
        <v>36</v>
      </c>
    </row>
    <row r="9" spans="1:4" x14ac:dyDescent="0.25">
      <c r="A9" s="13" t="s">
        <v>39</v>
      </c>
      <c r="B9" s="14">
        <v>40</v>
      </c>
      <c r="C9" s="15" t="s">
        <v>23</v>
      </c>
      <c r="D9" s="16" t="s">
        <v>35</v>
      </c>
    </row>
    <row r="10" spans="1:4" x14ac:dyDescent="0.25">
      <c r="A10" s="13" t="s">
        <v>40</v>
      </c>
      <c r="B10" s="14">
        <v>900</v>
      </c>
      <c r="C10" s="15" t="s">
        <v>25</v>
      </c>
      <c r="D10" s="16" t="s">
        <v>36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41</v>
      </c>
      <c r="B2" s="4"/>
      <c r="C2" s="4"/>
      <c r="D2" s="4"/>
    </row>
    <row r="3" spans="1:4" x14ac:dyDescent="0.25">
      <c r="A3" s="11" t="s">
        <v>42</v>
      </c>
      <c r="B3" s="17">
        <f>Inputs!$B$3*Inputs!$B$4</f>
        <v>54000</v>
      </c>
      <c r="C3" s="11" t="s">
        <v>25</v>
      </c>
      <c r="D3" s="16" t="s">
        <v>43</v>
      </c>
    </row>
    <row r="4" spans="1:4" x14ac:dyDescent="0.25">
      <c r="A4" s="11" t="s">
        <v>44</v>
      </c>
      <c r="B4" s="17">
        <f>Inputs!$B$5*Inputs!$B$6</f>
        <v>28000</v>
      </c>
      <c r="C4" s="11" t="s">
        <v>25</v>
      </c>
      <c r="D4" s="16" t="s">
        <v>43</v>
      </c>
    </row>
    <row r="5" spans="1:4" x14ac:dyDescent="0.25">
      <c r="A5" s="11" t="s">
        <v>45</v>
      </c>
      <c r="B5" s="17">
        <f>Inputs!$B$7*Inputs!$B$8</f>
        <v>33000</v>
      </c>
      <c r="C5" s="11" t="s">
        <v>25</v>
      </c>
      <c r="D5" s="16" t="s">
        <v>43</v>
      </c>
    </row>
    <row r="6" spans="1:4" x14ac:dyDescent="0.25">
      <c r="A6" s="11" t="s">
        <v>46</v>
      </c>
      <c r="B6" s="17">
        <f>Inputs!$B$9*Inputs!$B$10</f>
        <v>36000</v>
      </c>
      <c r="C6" s="11" t="s">
        <v>25</v>
      </c>
      <c r="D6" s="16" t="s">
        <v>43</v>
      </c>
    </row>
    <row r="7" spans="1:4" x14ac:dyDescent="0.25">
      <c r="A7" s="11" t="s">
        <v>47</v>
      </c>
      <c r="B7" s="17">
        <f>Calculations!$B$3+Calculations!$B$4+Calculations!$B$5</f>
        <v>115000</v>
      </c>
      <c r="C7" s="11" t="s">
        <v>25</v>
      </c>
      <c r="D7" s="16" t="s">
        <v>43</v>
      </c>
    </row>
    <row r="8" spans="1:4" x14ac:dyDescent="0.25">
      <c r="A8" s="11" t="s">
        <v>48</v>
      </c>
      <c r="B8" s="17">
        <f>Calculations!$B$6</f>
        <v>36000</v>
      </c>
      <c r="C8" s="11" t="s">
        <v>25</v>
      </c>
      <c r="D8" s="16" t="s">
        <v>43</v>
      </c>
    </row>
    <row r="9" spans="1:4" x14ac:dyDescent="0.25">
      <c r="A9" s="11" t="s">
        <v>29</v>
      </c>
      <c r="B9" s="17">
        <f>Calculations!$B$7+Calculations!$B$8</f>
        <v>151000</v>
      </c>
      <c r="C9" s="11" t="s">
        <v>25</v>
      </c>
      <c r="D9" s="16" t="s">
        <v>43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49</v>
      </c>
      <c r="B2" s="4"/>
      <c r="C2" s="4"/>
      <c r="D2" s="4"/>
    </row>
    <row r="3" spans="1:4" x14ac:dyDescent="0.25">
      <c r="A3" s="8" t="s">
        <v>50</v>
      </c>
      <c r="B3" s="18">
        <f>Calculations!$B$3</f>
        <v>54000</v>
      </c>
      <c r="C3" s="11" t="s">
        <v>25</v>
      </c>
      <c r="D3" s="16" t="s">
        <v>43</v>
      </c>
    </row>
    <row r="4" spans="1:4" x14ac:dyDescent="0.25">
      <c r="A4" s="8" t="s">
        <v>29</v>
      </c>
      <c r="B4" s="18">
        <f>Calculations!$B$9</f>
        <v>151000</v>
      </c>
      <c r="C4" s="11" t="s">
        <v>25</v>
      </c>
      <c r="D4" s="16" t="s">
        <v>43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51</v>
      </c>
      <c r="B2" s="4"/>
      <c r="C2" s="4"/>
      <c r="D2" s="4"/>
    </row>
    <row r="3" spans="1:4" x14ac:dyDescent="0.25">
      <c r="A3" s="13" t="s">
        <v>31</v>
      </c>
      <c r="B3" s="19" t="s">
        <v>52</v>
      </c>
      <c r="C3" s="20" t="str">
        <f>IF(AND(Inputs!$B$3&gt;=0,Inputs!$B$9&gt;=0),"PASS","FAIL")</f>
        <v>PASS</v>
      </c>
      <c r="D3" s="21" t="s">
        <v>43</v>
      </c>
    </row>
    <row r="4" spans="1:4" x14ac:dyDescent="0.25">
      <c r="A4" s="13" t="s">
        <v>32</v>
      </c>
      <c r="B4" s="19" t="s">
        <v>53</v>
      </c>
      <c r="C4" s="20" t="str">
        <f>IF(AND(Inputs!$B$4&gt;0,Inputs!$B$10&gt;0),"PASS","FAIL")</f>
        <v>PASS</v>
      </c>
      <c r="D4" s="21" t="s">
        <v>43</v>
      </c>
    </row>
    <row r="5" ht="22" customHeight="1" spans="1:4" x14ac:dyDescent="0.25">
      <c r="A5" s="4" t="s">
        <v>20</v>
      </c>
      <c r="B5" s="4"/>
      <c r="C5" s="4"/>
      <c r="D5" s="4"/>
    </row>
    <row r="6" spans="1:4" x14ac:dyDescent="0.25">
      <c r="A6" s="22" t="s">
        <v>54</v>
      </c>
      <c r="B6" s="11" t="s">
        <v>55</v>
      </c>
      <c r="C6" s="23" t="str">
        <f>IF(OR($C$3="FAIL",$C$4="FAIL"),"FAIL",IF(OR($C$3="WARN",$C$4="WARN"),"WARN","PASS"))</f>
        <v>PASS</v>
      </c>
      <c r="D6" s="10"/>
    </row>
  </sheetData>
  <mergeCells count="2">
    <mergeCell ref="A2:D2"/>
    <mergeCell ref="A5:D5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56</v>
      </c>
      <c r="B2" s="4"/>
      <c r="C2" s="4"/>
      <c r="D2" s="4"/>
    </row>
    <row r="3" spans="1:4" x14ac:dyDescent="0.25">
      <c r="A3" s="5" t="s">
        <v>43</v>
      </c>
      <c r="B3" s="5" t="s">
        <v>57</v>
      </c>
      <c r="C3" s="5" t="s">
        <v>5</v>
      </c>
      <c r="D3" s="5" t="s">
        <v>5</v>
      </c>
    </row>
    <row r="5" ht="22" customHeight="1" spans="1:4" x14ac:dyDescent="0.25">
      <c r="A5" s="4" t="s">
        <v>58</v>
      </c>
      <c r="B5" s="4"/>
      <c r="C5" s="4"/>
      <c r="D5" s="4"/>
    </row>
    <row r="6" spans="1:4" x14ac:dyDescent="0.25">
      <c r="A6" s="5" t="s">
        <v>59</v>
      </c>
      <c r="B6" s="5" t="s">
        <v>60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61</v>
      </c>
      <c r="B2" s="4"/>
      <c r="C2" s="4"/>
      <c r="D2" s="4"/>
    </row>
    <row r="3" spans="1:4" x14ac:dyDescent="0.25">
      <c r="A3" s="5" t="s">
        <v>62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63</v>
      </c>
      <c r="B5" s="4"/>
      <c r="C5" s="4"/>
      <c r="D5" s="4"/>
    </row>
    <row r="6" spans="1:4" x14ac:dyDescent="0.25">
      <c r="A6" s="5" t="s">
        <v>64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65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66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Bill of Quantities Extensions</dc:title>
  <dc:subject>Construction engineering workbook</dc:subject>
  <dc:description>Itemised BOQ with automatic extensions, sections and totals.</dc:description>
  <cp:keywords>boq, bill of quantities, takeoff, extension, totals,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